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несення змін\рішення сесій 2020 рік\81 сесія 7 скликання\"/>
    </mc:Choice>
  </mc:AlternateContent>
  <bookViews>
    <workbookView xWindow="0" yWindow="0" windowWidth="20730" windowHeight="11685"/>
  </bookViews>
  <sheets>
    <sheet name="дод.5" sheetId="20" r:id="rId1"/>
  </sheets>
  <definedNames>
    <definedName name="_xlnm.Print_Area" localSheetId="0">дод.5!$D$1:$AG$21</definedName>
  </definedNames>
  <calcPr calcId="179021"/>
</workbook>
</file>

<file path=xl/calcChain.xml><?xml version="1.0" encoding="utf-8"?>
<calcChain xmlns="http://schemas.openxmlformats.org/spreadsheetml/2006/main">
  <c r="AF16" i="20" l="1"/>
  <c r="AB18" i="20" l="1"/>
  <c r="AB16" i="20"/>
  <c r="AC16" i="20"/>
  <c r="Y16" i="20" l="1"/>
  <c r="G16" i="20" l="1"/>
  <c r="H18" i="20"/>
  <c r="I18" i="20"/>
  <c r="U18" i="20"/>
  <c r="O16" i="20"/>
  <c r="L16" i="20"/>
  <c r="M18" i="20"/>
  <c r="P16" i="20" l="1"/>
  <c r="S18" i="20"/>
  <c r="AE16" i="20" l="1"/>
  <c r="AD16" i="20" s="1"/>
  <c r="AG16" i="20" s="1"/>
  <c r="X18" i="20" l="1"/>
  <c r="W18" i="20"/>
  <c r="V16" i="20"/>
  <c r="V18" i="20" s="1"/>
  <c r="AG17" i="20" l="1"/>
  <c r="N16" i="20" l="1"/>
  <c r="N18" i="20" s="1"/>
  <c r="J16" i="20"/>
  <c r="AG18" i="20"/>
  <c r="AE18" i="20"/>
  <c r="AF18" i="20"/>
  <c r="P18" i="20"/>
  <c r="Q18" i="20"/>
  <c r="G18" i="20"/>
  <c r="AA18" i="20"/>
  <c r="Z18" i="20"/>
  <c r="K18" i="20"/>
  <c r="L18" i="20"/>
  <c r="R18" i="20"/>
  <c r="F18" i="20"/>
  <c r="T18" i="20"/>
  <c r="O18" i="20"/>
  <c r="J18" i="20" l="1"/>
  <c r="Y18" i="20"/>
  <c r="AD18" i="20"/>
</calcChain>
</file>

<file path=xl/sharedStrings.xml><?xml version="1.0" encoding="utf-8"?>
<sst xmlns="http://schemas.openxmlformats.org/spreadsheetml/2006/main" count="109" uniqueCount="56">
  <si>
    <t>-</t>
  </si>
  <si>
    <t>О3</t>
  </si>
  <si>
    <t>O2</t>
  </si>
  <si>
    <t>О4</t>
  </si>
  <si>
    <t>Х</t>
  </si>
  <si>
    <t>усього</t>
  </si>
  <si>
    <t>УСЬОГО</t>
  </si>
  <si>
    <t>Трансферти з інших місцевих бюджетів</t>
  </si>
  <si>
    <t>дотація на:</t>
  </si>
  <si>
    <t xml:space="preserve">субвенції </t>
  </si>
  <si>
    <t xml:space="preserve"> загального фонду на:</t>
  </si>
  <si>
    <t>загального фонду на:</t>
  </si>
  <si>
    <t>спеціального фонду на:</t>
  </si>
  <si>
    <t>(грн.)</t>
  </si>
  <si>
    <t>м.Ірпінь</t>
  </si>
  <si>
    <t>10206100000</t>
  </si>
  <si>
    <t>Обласний бюджет Київської області</t>
  </si>
  <si>
    <t>10100000000</t>
  </si>
  <si>
    <t xml:space="preserve">Найменування бюджету - одержувача/надавача міжбюджетного трансфертів
</t>
  </si>
  <si>
    <t>з них:</t>
  </si>
  <si>
    <t xml:space="preserve">з них: </t>
  </si>
  <si>
    <t>Субвенція з місцевого бюджету на співфінансування інвестиційних проектів</t>
  </si>
  <si>
    <t>Трансферти іншим бюджетам</t>
  </si>
  <si>
    <t>(код бюджету)</t>
  </si>
  <si>
    <t>Код бюджету</t>
  </si>
  <si>
    <t>найменування трансферту</t>
  </si>
  <si>
    <t>Секретар ради</t>
  </si>
  <si>
    <t>В.П.Олексюк</t>
  </si>
  <si>
    <t xml:space="preserve">Міжбюджетні трансферти на 2020 рік  </t>
  </si>
  <si>
    <t>на співфінансування заходів Програма енергозбереження (підвищення енергоефективності) Київської області на 2017-2020 роки</t>
  </si>
  <si>
    <t>на співфінансування заходів Програма будівництва, реконструкції та ремонту об’єктів інфраструктури Київської області на 2016 – 2020 роки (дорожнє господарство)</t>
  </si>
  <si>
    <t>на співфінансування інвестиційних проектів (Програма будівництва, реконструкції та ремонту об’єктів інфраструктури Київської області на 2016 – 2020 роки)</t>
  </si>
  <si>
    <t>Інші субвенції з місцевого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</si>
  <si>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</si>
  <si>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</si>
  <si>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</si>
  <si>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на виплату заробітної плати педагогічним працівникам інклюзивно - ресурсних центрів</t>
  </si>
  <si>
    <t>для закладів загальної середньої освіти приватної власності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</si>
  <si>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</si>
  <si>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підтримка осіб з особливими освітніми потребами у закладах дошкільної освіти (видатки споживання)</t>
  </si>
  <si>
    <t>підтримка осіб з особливими освітніми потребами у закладах дошкільної освіти (видатки розвитку)</t>
  </si>
  <si>
    <t>на підтримку осіб з особливими потребами, які навчаються в інклюзивних класах закладів загальної середньої освіти (видатки споживання)</t>
  </si>
  <si>
    <t>на підтримку осіб з особливими потребами, які навчаються в інклюзивних класах закладів загальної середньої освіти (видатки розвитку)</t>
  </si>
  <si>
    <t>Субвенція з місцевого бюджету на здійснення переданих видатків у сфері охорони здоров'я за рахунок коштів медичної субвенції
 (у частині цільових видатків на лікування хворих на цукровий та нецукровий діабет)</t>
  </si>
  <si>
    <t>код Типової програмної класифікації видатків та кредитування місцевого бюджету</t>
  </si>
  <si>
    <t>код Класицікації доходів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</si>
  <si>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</si>
  <si>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на підтримку окремих закладів охорони здоров'я, які надають первинну, вторинну (спеціалізовану), третинну (високоспеціалізовану) та екстренну медичну допомогу за програмою держ. гарантій мед. обслуговування населення</t>
  </si>
  <si>
    <t>на лікування хворих на цукровий діабет інсуліном та нецукровий діабет десмопресином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</si>
  <si>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</si>
  <si>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 xml:space="preserve"> 
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</si>
  <si>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за рахунок залишку коштів медичної субвенції, що утворився на початок бюджетного періоду</t>
  </si>
  <si>
    <t xml:space="preserve"> 
Інші субвенції з місцевого бюджету</t>
  </si>
  <si>
    <t xml:space="preserve"> на медичне обслуговування громадян, які постраждали внаслідок Чорнобильської катастрофи, видатки споживання</t>
  </si>
  <si>
    <t>на здійснення заходів з капітального будівництва, реконструкції та ремонту об'єктів комунальної власності на території Київської області  (видатки розвитку)</t>
  </si>
  <si>
    <t>Додаток №5 
до рішення Бучанської міської ради № 5125-81-VII   від  23.07.2020р. "Про внесення змін до рішення 71 сесії Бучанської міської ради VII  скликання від 19.12.2019р. №4344-51- VII "Про місцевий бюджет Бучанської міської об'єднаної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</si>
</sst>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₴_-;\-* #,##0.00_₴_-;_-* &quot;-&quot;??_₴_-;_-@_-"/>
    <numFmt numFmtId="164" formatCode="#,##0.00_ ;\-#,##0.00\ "/>
  </numFmts>
  <fonts count="18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vertAlign val="superscript"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0"/>
    <xf numFmtId="0" fontId="12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3" fillId="21" borderId="2" applyNumberFormat="0" applyAlignment="0" applyProtection="0"/>
    <xf numFmtId="0" fontId="8" fillId="21" borderId="1" applyNumberForma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3" applyNumberFormat="0" applyFill="0" applyAlignment="0" applyProtection="0"/>
    <xf numFmtId="0" fontId="9" fillId="20" borderId="0" applyNumberFormat="0" applyBorder="0" applyAlignment="0" applyProtection="0"/>
    <xf numFmtId="0" fontId="11" fillId="0" borderId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7" fillId="22" borderId="4" applyNumberFormat="0" applyFont="0" applyAlignment="0" applyProtection="0"/>
    <xf numFmtId="0" fontId="10" fillId="0" borderId="0"/>
  </cellStyleXfs>
  <cellXfs count="108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1" fillId="0" borderId="0" xfId="0" applyFont="1" applyFill="1" applyBorder="1" applyAlignment="1">
      <alignment horizontal="left"/>
    </xf>
    <xf numFmtId="2" fontId="1" fillId="0" borderId="0" xfId="0" applyNumberFormat="1" applyFont="1" applyFill="1" applyBorder="1"/>
    <xf numFmtId="2" fontId="1" fillId="0" borderId="0" xfId="0" applyNumberFormat="1" applyFont="1" applyFill="1"/>
    <xf numFmtId="0" fontId="1" fillId="0" borderId="5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Alignment="1">
      <alignment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Alignment="1">
      <alignment horizontal="left"/>
    </xf>
    <xf numFmtId="0" fontId="1" fillId="0" borderId="5" xfId="0" applyFont="1" applyFill="1" applyBorder="1" applyAlignment="1">
      <alignment horizontal="center" vertical="center" wrapText="1"/>
    </xf>
    <xf numFmtId="49" fontId="1" fillId="23" borderId="5" xfId="44" applyNumberFormat="1" applyFont="1" applyFill="1" applyBorder="1" applyAlignment="1">
      <alignment horizontal="center" vertical="center"/>
    </xf>
    <xf numFmtId="0" fontId="1" fillId="0" borderId="7" xfId="20" applyFont="1" applyFill="1" applyBorder="1" applyAlignment="1">
      <alignment horizontal="right" wrapText="1"/>
    </xf>
    <xf numFmtId="0" fontId="1" fillId="0" borderId="8" xfId="20" applyFont="1" applyFill="1" applyBorder="1" applyAlignment="1">
      <alignment horizontal="center"/>
    </xf>
    <xf numFmtId="43" fontId="1" fillId="0" borderId="5" xfId="20" applyNumberFormat="1" applyFont="1" applyFill="1" applyBorder="1" applyAlignment="1">
      <alignment horizontal="right"/>
    </xf>
    <xf numFmtId="43" fontId="1" fillId="0" borderId="6" xfId="20" applyNumberFormat="1" applyFont="1" applyFill="1" applyBorder="1" applyAlignment="1">
      <alignment horizontal="center"/>
    </xf>
    <xf numFmtId="43" fontId="1" fillId="23" borderId="5" xfId="44" applyNumberFormat="1" applyFont="1" applyFill="1" applyBorder="1" applyAlignment="1">
      <alignment horizontal="center" vertical="center"/>
    </xf>
    <xf numFmtId="43" fontId="1" fillId="0" borderId="0" xfId="0" applyNumberFormat="1" applyFont="1" applyFill="1"/>
    <xf numFmtId="0" fontId="1" fillId="24" borderId="5" xfId="20" applyFont="1" applyFill="1" applyBorder="1" applyAlignment="1">
      <alignment horizontal="right"/>
    </xf>
    <xf numFmtId="0" fontId="1" fillId="24" borderId="6" xfId="20" applyFont="1" applyFill="1" applyBorder="1" applyAlignment="1">
      <alignment horizontal="center"/>
    </xf>
    <xf numFmtId="0" fontId="1" fillId="24" borderId="0" xfId="0" applyFont="1" applyFill="1"/>
    <xf numFmtId="0" fontId="15" fillId="0" borderId="0" xfId="0" applyNumberFormat="1" applyFont="1" applyFill="1" applyBorder="1" applyAlignment="1" applyProtection="1">
      <alignment vertical="center" wrapText="1"/>
    </xf>
    <xf numFmtId="39" fontId="1" fillId="0" borderId="5" xfId="0" applyNumberFormat="1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 vertical="center" wrapText="1"/>
    </xf>
    <xf numFmtId="0" fontId="1" fillId="24" borderId="5" xfId="0" applyFont="1" applyFill="1" applyBorder="1" applyAlignment="1">
      <alignment horizontal="right"/>
    </xf>
    <xf numFmtId="43" fontId="1" fillId="0" borderId="5" xfId="0" applyNumberFormat="1" applyFont="1" applyFill="1" applyBorder="1" applyAlignment="1">
      <alignment horizontal="right"/>
    </xf>
    <xf numFmtId="43" fontId="1" fillId="23" borderId="5" xfId="0" applyNumberFormat="1" applyFont="1" applyFill="1" applyBorder="1" applyAlignment="1">
      <alignment horizontal="center" vertical="center" wrapText="1"/>
    </xf>
    <xf numFmtId="39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 shrinkToFit="1"/>
    </xf>
    <xf numFmtId="4" fontId="1" fillId="0" borderId="5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right"/>
    </xf>
    <xf numFmtId="4" fontId="1" fillId="0" borderId="5" xfId="0" applyNumberFormat="1" applyFont="1" applyFill="1" applyBorder="1" applyAlignment="1">
      <alignment horizontal="center" vertical="center" wrapText="1" shrinkToFit="1"/>
    </xf>
    <xf numFmtId="0" fontId="1" fillId="0" borderId="9" xfId="0" applyFont="1" applyFill="1" applyBorder="1" applyAlignment="1">
      <alignment horizontal="right"/>
    </xf>
    <xf numFmtId="0" fontId="1" fillId="0" borderId="0" xfId="0" applyFont="1"/>
    <xf numFmtId="2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vertical="center" wrapText="1"/>
    </xf>
    <xf numFmtId="0" fontId="15" fillId="0" borderId="0" xfId="0" applyFont="1" applyFill="1" applyAlignment="1">
      <alignment vertical="center" wrapText="1"/>
    </xf>
    <xf numFmtId="0" fontId="1" fillId="0" borderId="5" xfId="0" applyFont="1" applyFill="1" applyBorder="1" applyAlignment="1">
      <alignment vertical="center"/>
    </xf>
    <xf numFmtId="0" fontId="1" fillId="0" borderId="5" xfId="20" applyFont="1" applyFill="1" applyBorder="1" applyAlignment="1">
      <alignment horizontal="right"/>
    </xf>
    <xf numFmtId="0" fontId="1" fillId="0" borderId="6" xfId="20" applyFont="1" applyFill="1" applyBorder="1" applyAlignment="1">
      <alignment horizontal="center"/>
    </xf>
    <xf numFmtId="0" fontId="1" fillId="0" borderId="0" xfId="20" applyFont="1" applyFill="1" applyBorder="1" applyAlignment="1">
      <alignment horizontal="right" wrapText="1"/>
    </xf>
    <xf numFmtId="0" fontId="1" fillId="0" borderId="0" xfId="20" applyFont="1" applyFill="1" applyBorder="1" applyAlignment="1">
      <alignment horizontal="center"/>
    </xf>
    <xf numFmtId="0" fontId="1" fillId="0" borderId="9" xfId="20" applyFont="1" applyFill="1" applyBorder="1" applyAlignment="1">
      <alignment horizontal="right" wrapText="1"/>
    </xf>
    <xf numFmtId="0" fontId="1" fillId="0" borderId="10" xfId="2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164" fontId="15" fillId="0" borderId="5" xfId="0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 wrapText="1"/>
    </xf>
    <xf numFmtId="39" fontId="15" fillId="0" borderId="5" xfId="0" applyNumberFormat="1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25" borderId="7" xfId="0" applyFont="1" applyFill="1" applyBorder="1" applyAlignment="1">
      <alignment horizontal="center" vertical="center" wrapText="1"/>
    </xf>
    <xf numFmtId="0" fontId="15" fillId="25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 shrinkToFit="1"/>
    </xf>
    <xf numFmtId="0" fontId="1" fillId="0" borderId="14" xfId="0" applyFont="1" applyFill="1" applyBorder="1" applyAlignment="1">
      <alignment horizontal="center" vertical="center" wrapText="1" shrinkToFit="1"/>
    </xf>
    <xf numFmtId="0" fontId="0" fillId="0" borderId="14" xfId="0" applyBorder="1" applyAlignment="1">
      <alignment horizontal="center" vertical="center" wrapText="1" shrinkToFit="1"/>
    </xf>
    <xf numFmtId="0" fontId="0" fillId="0" borderId="16" xfId="0" applyBorder="1" applyAlignment="1">
      <alignment horizontal="center" vertical="center" wrapText="1" shrinkToFi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17" fillId="0" borderId="0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4" fillId="0" borderId="13" xfId="0" applyFont="1" applyFill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</cellXfs>
  <cellStyles count="55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Normal_Доходи" xfId="20"/>
    <cellStyle name="Акцент1" xfId="21"/>
    <cellStyle name="Акцент2" xfId="22"/>
    <cellStyle name="Акцент3" xfId="23"/>
    <cellStyle name="Акцент4" xfId="24"/>
    <cellStyle name="Акцент5" xfId="25"/>
    <cellStyle name="Акцент6" xfId="26"/>
    <cellStyle name="Вывод" xfId="27"/>
    <cellStyle name="Вычисление" xfId="28"/>
    <cellStyle name="Звичайний" xfId="0" builtinId="0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Итог" xfId="48"/>
    <cellStyle name="Нейтральный" xfId="49"/>
    <cellStyle name="Обычный 2" xfId="50"/>
    <cellStyle name="Плохой" xfId="51"/>
    <cellStyle name="Пояснение" xfId="52"/>
    <cellStyle name="Примечание" xfId="53"/>
    <cellStyle name="Стиль 1" xfId="5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42C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T62"/>
  <sheetViews>
    <sheetView showZeros="0" tabSelected="1" view="pageBreakPreview" topLeftCell="Y10" zoomScaleNormal="100" zoomScaleSheetLayoutView="100" workbookViewId="0">
      <selection activeCell="AD21" sqref="AD21"/>
    </sheetView>
  </sheetViews>
  <sheetFormatPr defaultColWidth="9.1640625" defaultRowHeight="12.75" x14ac:dyDescent="0.2"/>
  <cols>
    <col min="1" max="1" width="0.33203125" style="1" hidden="1" customWidth="1"/>
    <col min="2" max="2" width="4.33203125" style="1" hidden="1" customWidth="1"/>
    <col min="3" max="3" width="1.1640625" style="1" hidden="1" customWidth="1"/>
    <col min="4" max="4" width="17" style="1" customWidth="1"/>
    <col min="5" max="5" width="37.6640625" style="1" customWidth="1"/>
    <col min="6" max="7" width="22.1640625" style="1" customWidth="1"/>
    <col min="8" max="24" width="16.83203125" style="1" customWidth="1"/>
    <col min="25" max="25" width="16.33203125" style="1" customWidth="1"/>
    <col min="26" max="26" width="17" style="1" customWidth="1"/>
    <col min="27" max="27" width="15.83203125" style="1" customWidth="1"/>
    <col min="28" max="29" width="17.1640625" style="1" customWidth="1"/>
    <col min="30" max="30" width="19.1640625" style="1" customWidth="1"/>
    <col min="31" max="31" width="17.83203125" style="1" customWidth="1"/>
    <col min="32" max="32" width="22.33203125" style="1" customWidth="1"/>
    <col min="33" max="33" width="18.1640625" style="1" customWidth="1"/>
    <col min="34" max="34" width="23.33203125" style="1" customWidth="1"/>
    <col min="35" max="35" width="18.6640625" style="1" customWidth="1"/>
    <col min="36" max="36" width="21.33203125" style="1" customWidth="1"/>
    <col min="37" max="37" width="24.5" style="1" customWidth="1"/>
    <col min="38" max="38" width="21.33203125" style="1" customWidth="1"/>
    <col min="39" max="39" width="19.1640625" style="1" customWidth="1"/>
    <col min="40" max="40" width="19.33203125" style="1" customWidth="1"/>
    <col min="41" max="41" width="21.6640625" style="1" customWidth="1"/>
    <col min="42" max="42" width="19.33203125" style="1" customWidth="1"/>
    <col min="43" max="43" width="26.1640625" style="1" customWidth="1"/>
    <col min="44" max="44" width="37.33203125" style="1" customWidth="1"/>
    <col min="45" max="45" width="17.1640625" style="1" customWidth="1"/>
    <col min="46" max="46" width="20.1640625" style="1" customWidth="1"/>
    <col min="47" max="16384" width="9.1640625" style="1"/>
  </cols>
  <sheetData>
    <row r="1" spans="1:35" ht="57.75" customHeight="1" x14ac:dyDescent="0.2">
      <c r="D1" s="10"/>
      <c r="E1" s="2"/>
      <c r="I1" s="10"/>
      <c r="L1" s="10"/>
      <c r="M1" s="10"/>
      <c r="R1" s="91" t="s">
        <v>55</v>
      </c>
      <c r="S1" s="91"/>
      <c r="T1" s="91"/>
      <c r="U1" s="91"/>
      <c r="V1" s="91"/>
      <c r="W1" s="91"/>
      <c r="X1" s="91"/>
      <c r="Y1" s="91"/>
      <c r="AE1" s="39"/>
      <c r="AF1" s="94"/>
      <c r="AG1" s="94"/>
    </row>
    <row r="2" spans="1:35" ht="28.5" hidden="1" customHeight="1" x14ac:dyDescent="0.2">
      <c r="D2" s="10"/>
      <c r="E2" s="2"/>
      <c r="Y2" s="38"/>
      <c r="AE2" s="39"/>
      <c r="AF2" s="94"/>
      <c r="AG2" s="94"/>
    </row>
    <row r="3" spans="1:35" ht="28.5" customHeight="1" x14ac:dyDescent="0.2">
      <c r="D3" s="95">
        <v>10515000000</v>
      </c>
      <c r="E3" s="95"/>
      <c r="Y3" s="38"/>
      <c r="AE3" s="39"/>
      <c r="AF3" s="38"/>
      <c r="AG3" s="38"/>
    </row>
    <row r="4" spans="1:35" ht="28.5" customHeight="1" x14ac:dyDescent="0.2">
      <c r="D4" s="96" t="s">
        <v>23</v>
      </c>
      <c r="E4" s="96"/>
      <c r="Y4" s="38"/>
      <c r="AE4" s="39"/>
      <c r="AF4" s="38"/>
      <c r="AG4" s="38"/>
    </row>
    <row r="5" spans="1:35" ht="28.5" customHeight="1" x14ac:dyDescent="0.2">
      <c r="D5" s="92" t="s">
        <v>28</v>
      </c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</row>
    <row r="6" spans="1:35" ht="22.5" customHeight="1" x14ac:dyDescent="0.2">
      <c r="A6" s="26"/>
      <c r="B6" s="26"/>
      <c r="C6" s="26"/>
      <c r="D6" s="76"/>
      <c r="E6" s="76"/>
      <c r="F6" s="76"/>
      <c r="G6" s="76"/>
      <c r="H6" s="63"/>
      <c r="I6" s="63"/>
      <c r="J6" s="76"/>
      <c r="K6" s="76"/>
      <c r="L6" s="76"/>
      <c r="M6" s="63"/>
      <c r="N6" s="40"/>
      <c r="O6" s="40"/>
      <c r="P6" s="40"/>
      <c r="Q6" s="40"/>
      <c r="R6" s="40"/>
      <c r="S6" s="40"/>
      <c r="T6" s="40"/>
      <c r="U6" s="40"/>
      <c r="V6" s="76"/>
      <c r="W6" s="76"/>
      <c r="X6" s="76"/>
      <c r="Y6" s="40"/>
      <c r="Z6" s="40"/>
      <c r="AA6" s="40"/>
      <c r="AB6" s="40"/>
      <c r="AC6" s="40"/>
      <c r="AD6" s="40"/>
      <c r="AE6" s="40"/>
      <c r="AF6" s="40"/>
      <c r="AG6" s="40" t="s">
        <v>13</v>
      </c>
    </row>
    <row r="7" spans="1:35" ht="12.75" customHeight="1" x14ac:dyDescent="0.2">
      <c r="A7" s="26"/>
      <c r="B7" s="26"/>
      <c r="C7" s="26"/>
      <c r="D7" s="88" t="s">
        <v>24</v>
      </c>
      <c r="E7" s="88" t="s">
        <v>18</v>
      </c>
      <c r="F7" s="81" t="s">
        <v>7</v>
      </c>
      <c r="G7" s="80"/>
      <c r="H7" s="64"/>
      <c r="I7" s="64"/>
      <c r="J7" s="80"/>
      <c r="K7" s="80"/>
      <c r="L7" s="80"/>
      <c r="M7" s="64"/>
      <c r="N7" s="70" t="s">
        <v>7</v>
      </c>
      <c r="O7" s="71"/>
      <c r="P7" s="71"/>
      <c r="Q7" s="71"/>
      <c r="R7" s="71"/>
      <c r="S7" s="71"/>
      <c r="T7" s="71"/>
      <c r="U7" s="71"/>
      <c r="V7" s="72"/>
      <c r="W7" s="72"/>
      <c r="X7" s="73"/>
      <c r="Y7" s="41"/>
      <c r="Z7" s="93" t="s">
        <v>22</v>
      </c>
      <c r="AA7" s="93"/>
      <c r="AB7" s="93"/>
      <c r="AC7" s="93"/>
      <c r="AD7" s="93"/>
      <c r="AE7" s="93"/>
      <c r="AF7" s="93"/>
      <c r="AG7" s="93"/>
    </row>
    <row r="8" spans="1:35" ht="15.75" customHeight="1" x14ac:dyDescent="0.2">
      <c r="A8" s="8" t="s">
        <v>2</v>
      </c>
      <c r="B8" s="42" t="s">
        <v>0</v>
      </c>
      <c r="C8" s="43">
        <v>0</v>
      </c>
      <c r="D8" s="97"/>
      <c r="E8" s="97"/>
      <c r="F8" s="82" t="s">
        <v>8</v>
      </c>
      <c r="G8" s="51" t="s">
        <v>9</v>
      </c>
      <c r="H8" s="62"/>
      <c r="I8" s="62"/>
      <c r="J8" s="85"/>
      <c r="K8" s="85"/>
      <c r="L8" s="85"/>
      <c r="M8" s="62"/>
      <c r="N8" s="70" t="s">
        <v>9</v>
      </c>
      <c r="O8" s="71"/>
      <c r="P8" s="71"/>
      <c r="Q8" s="71"/>
      <c r="R8" s="71"/>
      <c r="S8" s="71"/>
      <c r="T8" s="71"/>
      <c r="U8" s="71"/>
      <c r="V8" s="72"/>
      <c r="W8" s="72"/>
      <c r="X8" s="73"/>
      <c r="Y8" s="77" t="s">
        <v>5</v>
      </c>
      <c r="Z8" s="82" t="s">
        <v>9</v>
      </c>
      <c r="AA8" s="82"/>
      <c r="AB8" s="82"/>
      <c r="AC8" s="82"/>
      <c r="AD8" s="82"/>
      <c r="AE8" s="82"/>
      <c r="AF8" s="82"/>
      <c r="AG8" s="77" t="s">
        <v>5</v>
      </c>
    </row>
    <row r="9" spans="1:35" ht="18" customHeight="1" x14ac:dyDescent="0.2">
      <c r="A9" s="8" t="s">
        <v>1</v>
      </c>
      <c r="B9" s="42" t="s">
        <v>0</v>
      </c>
      <c r="C9" s="43">
        <v>0</v>
      </c>
      <c r="D9" s="97"/>
      <c r="E9" s="97"/>
      <c r="F9" s="82"/>
      <c r="G9" s="51" t="s">
        <v>10</v>
      </c>
      <c r="H9" s="62"/>
      <c r="I9" s="62"/>
      <c r="J9" s="85"/>
      <c r="K9" s="85"/>
      <c r="L9" s="85"/>
      <c r="M9" s="62"/>
      <c r="N9" s="70" t="s">
        <v>10</v>
      </c>
      <c r="O9" s="71"/>
      <c r="P9" s="71"/>
      <c r="Q9" s="71"/>
      <c r="R9" s="71"/>
      <c r="S9" s="71"/>
      <c r="T9" s="71"/>
      <c r="U9" s="71"/>
      <c r="V9" s="72"/>
      <c r="W9" s="72"/>
      <c r="X9" s="73"/>
      <c r="Y9" s="78"/>
      <c r="Z9" s="82" t="s">
        <v>11</v>
      </c>
      <c r="AA9" s="82"/>
      <c r="AB9" s="82" t="s">
        <v>12</v>
      </c>
      <c r="AC9" s="82"/>
      <c r="AD9" s="82"/>
      <c r="AE9" s="82"/>
      <c r="AF9" s="82"/>
      <c r="AG9" s="78"/>
    </row>
    <row r="10" spans="1:35" ht="18" customHeight="1" x14ac:dyDescent="0.2">
      <c r="A10" s="8"/>
      <c r="B10" s="42"/>
      <c r="C10" s="43"/>
      <c r="D10" s="97"/>
      <c r="E10" s="97"/>
      <c r="F10" s="86" t="s">
        <v>25</v>
      </c>
      <c r="G10" s="85"/>
      <c r="H10" s="62"/>
      <c r="I10" s="62"/>
      <c r="J10" s="85"/>
      <c r="K10" s="85"/>
      <c r="L10" s="85"/>
      <c r="M10" s="62"/>
      <c r="N10" s="70" t="s">
        <v>25</v>
      </c>
      <c r="O10" s="71"/>
      <c r="P10" s="71"/>
      <c r="Q10" s="71"/>
      <c r="R10" s="71"/>
      <c r="S10" s="71"/>
      <c r="T10" s="71"/>
      <c r="U10" s="71"/>
      <c r="V10" s="72"/>
      <c r="W10" s="72"/>
      <c r="X10" s="73"/>
      <c r="Y10" s="78"/>
      <c r="Z10" s="82"/>
      <c r="AA10" s="82"/>
      <c r="AB10" s="82"/>
      <c r="AC10" s="82"/>
      <c r="AD10" s="82"/>
      <c r="AE10" s="82"/>
      <c r="AF10" s="82"/>
      <c r="AG10" s="78"/>
    </row>
    <row r="11" spans="1:35" x14ac:dyDescent="0.2">
      <c r="A11" s="8" t="s">
        <v>3</v>
      </c>
      <c r="B11" s="42" t="s">
        <v>0</v>
      </c>
      <c r="C11" s="43">
        <v>0</v>
      </c>
      <c r="D11" s="97"/>
      <c r="E11" s="97"/>
      <c r="F11" s="82" t="s">
        <v>34</v>
      </c>
      <c r="G11" s="82" t="s">
        <v>52</v>
      </c>
      <c r="H11" s="86" t="s">
        <v>19</v>
      </c>
      <c r="I11" s="87"/>
      <c r="J11" s="82" t="s">
        <v>35</v>
      </c>
      <c r="K11" s="86" t="s">
        <v>19</v>
      </c>
      <c r="L11" s="87"/>
      <c r="M11" s="88" t="s">
        <v>50</v>
      </c>
      <c r="N11" s="90" t="s">
        <v>38</v>
      </c>
      <c r="O11" s="103" t="s">
        <v>20</v>
      </c>
      <c r="P11" s="104"/>
      <c r="Q11" s="104"/>
      <c r="R11" s="105"/>
      <c r="S11" s="74" t="s">
        <v>49</v>
      </c>
      <c r="T11" s="74" t="s">
        <v>43</v>
      </c>
      <c r="U11" s="74" t="s">
        <v>51</v>
      </c>
      <c r="V11" s="82" t="s">
        <v>46</v>
      </c>
      <c r="W11" s="86" t="s">
        <v>19</v>
      </c>
      <c r="X11" s="87"/>
      <c r="Y11" s="78"/>
      <c r="Z11" s="82" t="s">
        <v>33</v>
      </c>
      <c r="AA11" s="98" t="s">
        <v>32</v>
      </c>
      <c r="AB11" s="98" t="s">
        <v>21</v>
      </c>
      <c r="AC11" s="50" t="s">
        <v>19</v>
      </c>
      <c r="AD11" s="98" t="s">
        <v>32</v>
      </c>
      <c r="AE11" s="101"/>
      <c r="AF11" s="102"/>
      <c r="AG11" s="78"/>
    </row>
    <row r="12" spans="1:35" ht="255" x14ac:dyDescent="0.2">
      <c r="A12" s="8"/>
      <c r="B12" s="42"/>
      <c r="C12" s="43"/>
      <c r="D12" s="97"/>
      <c r="E12" s="97"/>
      <c r="F12" s="82"/>
      <c r="G12" s="82"/>
      <c r="H12" s="66" t="s">
        <v>53</v>
      </c>
      <c r="I12" s="66" t="s">
        <v>54</v>
      </c>
      <c r="J12" s="82"/>
      <c r="K12" s="66" t="s">
        <v>36</v>
      </c>
      <c r="L12" s="66" t="s">
        <v>37</v>
      </c>
      <c r="M12" s="89"/>
      <c r="N12" s="90"/>
      <c r="O12" s="67" t="s">
        <v>39</v>
      </c>
      <c r="P12" s="67" t="s">
        <v>40</v>
      </c>
      <c r="Q12" s="67" t="s">
        <v>41</v>
      </c>
      <c r="R12" s="67" t="s">
        <v>42</v>
      </c>
      <c r="S12" s="75"/>
      <c r="T12" s="75"/>
      <c r="U12" s="75"/>
      <c r="V12" s="82"/>
      <c r="W12" s="58" t="s">
        <v>47</v>
      </c>
      <c r="X12" s="58" t="s">
        <v>48</v>
      </c>
      <c r="Y12" s="78"/>
      <c r="Z12" s="82"/>
      <c r="AA12" s="98"/>
      <c r="AB12" s="98"/>
      <c r="AC12" s="50" t="s">
        <v>31</v>
      </c>
      <c r="AD12" s="98"/>
      <c r="AE12" s="13" t="s">
        <v>29</v>
      </c>
      <c r="AF12" s="13" t="s">
        <v>30</v>
      </c>
      <c r="AG12" s="78"/>
    </row>
    <row r="13" spans="1:35" ht="12.75" customHeight="1" x14ac:dyDescent="0.2">
      <c r="A13" s="8"/>
      <c r="B13" s="42"/>
      <c r="C13" s="43"/>
      <c r="D13" s="97"/>
      <c r="E13" s="97"/>
      <c r="F13" s="107" t="s">
        <v>45</v>
      </c>
      <c r="G13" s="83"/>
      <c r="H13" s="83"/>
      <c r="I13" s="83"/>
      <c r="J13" s="83"/>
      <c r="K13" s="83"/>
      <c r="L13" s="83"/>
      <c r="M13" s="65"/>
      <c r="N13" s="83" t="s">
        <v>45</v>
      </c>
      <c r="O13" s="83"/>
      <c r="P13" s="83"/>
      <c r="Q13" s="83"/>
      <c r="R13" s="83"/>
      <c r="S13" s="83"/>
      <c r="T13" s="84"/>
      <c r="U13" s="59"/>
      <c r="V13" s="59"/>
      <c r="W13" s="59"/>
      <c r="X13" s="59"/>
      <c r="Y13" s="79"/>
      <c r="Z13" s="106" t="s">
        <v>44</v>
      </c>
      <c r="AA13" s="106"/>
      <c r="AB13" s="106"/>
      <c r="AC13" s="106"/>
      <c r="AD13" s="106"/>
      <c r="AE13" s="106"/>
      <c r="AF13" s="106"/>
      <c r="AG13" s="78"/>
    </row>
    <row r="14" spans="1:35" x14ac:dyDescent="0.2">
      <c r="A14" s="8"/>
      <c r="B14" s="42"/>
      <c r="C14" s="43"/>
      <c r="D14" s="89"/>
      <c r="E14" s="89"/>
      <c r="F14" s="66">
        <v>41040200</v>
      </c>
      <c r="G14" s="66">
        <v>41053900</v>
      </c>
      <c r="H14" s="66" t="s">
        <v>0</v>
      </c>
      <c r="I14" s="66" t="s">
        <v>0</v>
      </c>
      <c r="J14" s="66">
        <v>41051000</v>
      </c>
      <c r="K14" s="66" t="s">
        <v>0</v>
      </c>
      <c r="L14" s="66" t="s">
        <v>0</v>
      </c>
      <c r="M14" s="66">
        <v>41051100</v>
      </c>
      <c r="N14" s="66">
        <v>41051200</v>
      </c>
      <c r="O14" s="66" t="s">
        <v>0</v>
      </c>
      <c r="P14" s="66" t="s">
        <v>0</v>
      </c>
      <c r="Q14" s="66" t="s">
        <v>0</v>
      </c>
      <c r="R14" s="66" t="s">
        <v>0</v>
      </c>
      <c r="S14" s="66">
        <v>41051400</v>
      </c>
      <c r="T14" s="66">
        <v>41051500</v>
      </c>
      <c r="U14" s="66">
        <v>41051600</v>
      </c>
      <c r="V14" s="58">
        <v>41055000</v>
      </c>
      <c r="W14" s="58" t="s">
        <v>0</v>
      </c>
      <c r="X14" s="58" t="s">
        <v>0</v>
      </c>
      <c r="Y14" s="52"/>
      <c r="Z14" s="13">
        <v>9410</v>
      </c>
      <c r="AA14" s="13">
        <v>9770</v>
      </c>
      <c r="AB14" s="13">
        <v>9750</v>
      </c>
      <c r="AC14" s="13" t="s">
        <v>0</v>
      </c>
      <c r="AD14" s="13">
        <v>9770</v>
      </c>
      <c r="AE14" s="13" t="s">
        <v>0</v>
      </c>
      <c r="AF14" s="13" t="s">
        <v>0</v>
      </c>
      <c r="AG14" s="79"/>
    </row>
    <row r="15" spans="1:35" s="23" customFormat="1" ht="12.75" customHeight="1" x14ac:dyDescent="0.2">
      <c r="A15" s="27"/>
      <c r="B15" s="21"/>
      <c r="C15" s="22"/>
      <c r="D15" s="68">
        <v>1</v>
      </c>
      <c r="E15" s="68">
        <v>2</v>
      </c>
      <c r="F15" s="68">
        <v>3</v>
      </c>
      <c r="G15" s="68">
        <v>4</v>
      </c>
      <c r="H15" s="68">
        <v>5</v>
      </c>
      <c r="I15" s="68">
        <v>6</v>
      </c>
      <c r="J15" s="68">
        <v>7</v>
      </c>
      <c r="K15" s="68">
        <v>8</v>
      </c>
      <c r="L15" s="68">
        <v>9</v>
      </c>
      <c r="M15" s="68">
        <v>10</v>
      </c>
      <c r="N15" s="68">
        <v>11</v>
      </c>
      <c r="O15" s="68">
        <v>12</v>
      </c>
      <c r="P15" s="68">
        <v>13</v>
      </c>
      <c r="Q15" s="68">
        <v>14</v>
      </c>
      <c r="R15" s="68">
        <v>15</v>
      </c>
      <c r="S15" s="68">
        <v>16</v>
      </c>
      <c r="T15" s="68">
        <v>17</v>
      </c>
      <c r="U15" s="68">
        <v>18</v>
      </c>
      <c r="V15" s="68">
        <v>19</v>
      </c>
      <c r="W15" s="68">
        <v>20</v>
      </c>
      <c r="X15" s="68">
        <v>21</v>
      </c>
      <c r="Y15" s="69">
        <v>22</v>
      </c>
      <c r="Z15" s="68">
        <v>23</v>
      </c>
      <c r="AA15" s="68">
        <v>24</v>
      </c>
      <c r="AB15" s="68">
        <v>25</v>
      </c>
      <c r="AC15" s="68">
        <v>26</v>
      </c>
      <c r="AD15" s="68">
        <v>27</v>
      </c>
      <c r="AE15" s="68">
        <v>28</v>
      </c>
      <c r="AF15" s="68">
        <v>29</v>
      </c>
      <c r="AG15" s="69">
        <v>30</v>
      </c>
      <c r="AH15" s="1"/>
      <c r="AI15" s="1"/>
    </row>
    <row r="16" spans="1:35" s="20" customFormat="1" x14ac:dyDescent="0.2">
      <c r="A16" s="28"/>
      <c r="B16" s="17"/>
      <c r="C16" s="18"/>
      <c r="D16" s="19" t="s">
        <v>17</v>
      </c>
      <c r="E16" s="29" t="s">
        <v>16</v>
      </c>
      <c r="F16" s="25">
        <v>5999800</v>
      </c>
      <c r="G16" s="25">
        <f>H16+I16</f>
        <v>41700000</v>
      </c>
      <c r="H16" s="25">
        <v>1700000</v>
      </c>
      <c r="I16" s="25">
        <v>40000000</v>
      </c>
      <c r="J16" s="25">
        <f>SUM(K16:L16)</f>
        <v>3518220</v>
      </c>
      <c r="K16" s="25">
        <v>1236370</v>
      </c>
      <c r="L16" s="25">
        <f>1557109+724741</f>
        <v>2281850</v>
      </c>
      <c r="M16" s="25">
        <v>1200000</v>
      </c>
      <c r="N16" s="25">
        <f>SUM(O16:R16)</f>
        <v>1515101</v>
      </c>
      <c r="O16" s="25">
        <f>338034+118385</f>
        <v>456419</v>
      </c>
      <c r="P16" s="25">
        <f>169000-18534</f>
        <v>150466</v>
      </c>
      <c r="Q16" s="25">
        <v>593682</v>
      </c>
      <c r="R16" s="25">
        <v>314534</v>
      </c>
      <c r="S16" s="25">
        <v>1318634</v>
      </c>
      <c r="T16" s="25">
        <v>217200</v>
      </c>
      <c r="U16" s="25">
        <v>42500</v>
      </c>
      <c r="V16" s="25">
        <f>SUM(W16:X16)</f>
        <v>1438040</v>
      </c>
      <c r="W16" s="25">
        <v>772640</v>
      </c>
      <c r="X16" s="25">
        <v>665400</v>
      </c>
      <c r="Y16" s="53">
        <f>F16+G16+J16+N16+S16+T16+V16+U16+M16</f>
        <v>56949495</v>
      </c>
      <c r="Z16" s="30" t="s">
        <v>0</v>
      </c>
      <c r="AA16" s="30" t="s">
        <v>0</v>
      </c>
      <c r="AB16" s="30">
        <f>AC16</f>
        <v>6825117</v>
      </c>
      <c r="AC16" s="30">
        <f>4735651+2089466</f>
        <v>6825117</v>
      </c>
      <c r="AD16" s="30">
        <f>AE16+AF16</f>
        <v>14281803</v>
      </c>
      <c r="AE16" s="30">
        <f>1500000-845763-551347</f>
        <v>102890</v>
      </c>
      <c r="AF16" s="30">
        <f>11311685+1419302-2995904-380133+6447206-1623243</f>
        <v>14178913</v>
      </c>
      <c r="AG16" s="55">
        <f>AB16+AD16</f>
        <v>21106920</v>
      </c>
    </row>
    <row r="17" spans="1:46" ht="13.5" customHeight="1" x14ac:dyDescent="0.2">
      <c r="A17" s="8"/>
      <c r="B17" s="42"/>
      <c r="C17" s="43"/>
      <c r="D17" s="14" t="s">
        <v>15</v>
      </c>
      <c r="E17" s="13" t="s">
        <v>14</v>
      </c>
      <c r="F17" s="31" t="s">
        <v>0</v>
      </c>
      <c r="G17" s="31" t="s">
        <v>0</v>
      </c>
      <c r="H17" s="31" t="s">
        <v>0</v>
      </c>
      <c r="I17" s="31" t="s">
        <v>0</v>
      </c>
      <c r="J17" s="31" t="s">
        <v>0</v>
      </c>
      <c r="K17" s="31" t="s">
        <v>0</v>
      </c>
      <c r="L17" s="31" t="s">
        <v>0</v>
      </c>
      <c r="M17" s="31" t="s">
        <v>0</v>
      </c>
      <c r="N17" s="31" t="s">
        <v>0</v>
      </c>
      <c r="O17" s="31" t="s">
        <v>0</v>
      </c>
      <c r="P17" s="31" t="s">
        <v>0</v>
      </c>
      <c r="Q17" s="31" t="s">
        <v>0</v>
      </c>
      <c r="R17" s="31" t="s">
        <v>0</v>
      </c>
      <c r="S17" s="31"/>
      <c r="T17" s="31" t="s">
        <v>0</v>
      </c>
      <c r="U17" s="31" t="s">
        <v>0</v>
      </c>
      <c r="V17" s="31" t="s">
        <v>0</v>
      </c>
      <c r="W17" s="31" t="s">
        <v>0</v>
      </c>
      <c r="X17" s="31" t="s">
        <v>0</v>
      </c>
      <c r="Y17" s="52" t="s">
        <v>0</v>
      </c>
      <c r="Z17" s="32">
        <v>4300535</v>
      </c>
      <c r="AA17" s="32">
        <v>987069</v>
      </c>
      <c r="AB17" s="56">
        <v>1100000</v>
      </c>
      <c r="AC17" s="13" t="s">
        <v>0</v>
      </c>
      <c r="AD17" s="13" t="s">
        <v>0</v>
      </c>
      <c r="AE17" s="13" t="s">
        <v>0</v>
      </c>
      <c r="AF17" s="13" t="s">
        <v>0</v>
      </c>
      <c r="AG17" s="54">
        <f>Z17+AA17+AB17</f>
        <v>6387604</v>
      </c>
    </row>
    <row r="18" spans="1:46" ht="12" customHeight="1" x14ac:dyDescent="0.2">
      <c r="A18" s="33">
        <v>13</v>
      </c>
      <c r="B18" s="15" t="s">
        <v>0</v>
      </c>
      <c r="C18" s="16">
        <v>0</v>
      </c>
      <c r="D18" s="13" t="s">
        <v>4</v>
      </c>
      <c r="E18" s="13" t="s">
        <v>6</v>
      </c>
      <c r="F18" s="34">
        <f>F16</f>
        <v>5999800</v>
      </c>
      <c r="G18" s="34">
        <f>G16</f>
        <v>41700000</v>
      </c>
      <c r="H18" s="34">
        <f t="shared" ref="H18:I18" si="0">H16</f>
        <v>1700000</v>
      </c>
      <c r="I18" s="34">
        <f t="shared" si="0"/>
        <v>40000000</v>
      </c>
      <c r="J18" s="34">
        <f t="shared" ref="J18:AF18" si="1">J16</f>
        <v>3518220</v>
      </c>
      <c r="K18" s="34">
        <f t="shared" si="1"/>
        <v>1236370</v>
      </c>
      <c r="L18" s="34">
        <f t="shared" si="1"/>
        <v>2281850</v>
      </c>
      <c r="M18" s="34">
        <f t="shared" ref="M18" si="2">M16</f>
        <v>1200000</v>
      </c>
      <c r="N18" s="34">
        <f t="shared" si="1"/>
        <v>1515101</v>
      </c>
      <c r="O18" s="34">
        <f t="shared" si="1"/>
        <v>456419</v>
      </c>
      <c r="P18" s="34">
        <f t="shared" si="1"/>
        <v>150466</v>
      </c>
      <c r="Q18" s="34">
        <f t="shared" si="1"/>
        <v>593682</v>
      </c>
      <c r="R18" s="34">
        <f t="shared" si="1"/>
        <v>314534</v>
      </c>
      <c r="S18" s="34">
        <f t="shared" si="1"/>
        <v>1318634</v>
      </c>
      <c r="T18" s="34">
        <f t="shared" si="1"/>
        <v>217200</v>
      </c>
      <c r="U18" s="34">
        <f t="shared" ref="U18" si="3">U16</f>
        <v>42500</v>
      </c>
      <c r="V18" s="34">
        <f t="shared" ref="V18:X18" si="4">V16</f>
        <v>1438040</v>
      </c>
      <c r="W18" s="34">
        <f t="shared" si="4"/>
        <v>772640</v>
      </c>
      <c r="X18" s="34">
        <f t="shared" si="4"/>
        <v>665400</v>
      </c>
      <c r="Y18" s="54">
        <f>Y16</f>
        <v>56949495</v>
      </c>
      <c r="Z18" s="32">
        <f>Z17</f>
        <v>4300535</v>
      </c>
      <c r="AA18" s="32">
        <f>AA17</f>
        <v>987069</v>
      </c>
      <c r="AB18" s="32">
        <f>AB16+AB17</f>
        <v>7925117</v>
      </c>
      <c r="AC18" s="32" t="s">
        <v>0</v>
      </c>
      <c r="AD18" s="32">
        <f t="shared" si="1"/>
        <v>14281803</v>
      </c>
      <c r="AE18" s="32">
        <f t="shared" si="1"/>
        <v>102890</v>
      </c>
      <c r="AF18" s="32">
        <f t="shared" si="1"/>
        <v>14178913</v>
      </c>
      <c r="AG18" s="54">
        <f>AG16+AG17</f>
        <v>27494524</v>
      </c>
    </row>
    <row r="19" spans="1:46" s="2" customFormat="1" ht="15" customHeight="1" x14ac:dyDescent="0.2">
      <c r="A19" s="9"/>
      <c r="B19" s="44"/>
      <c r="C19" s="45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0"/>
      <c r="AE19" s="100"/>
      <c r="AF19" s="100"/>
    </row>
    <row r="20" spans="1:46" s="2" customFormat="1" ht="17.25" customHeight="1" x14ac:dyDescent="0.2">
      <c r="A20" s="9"/>
      <c r="B20" s="44"/>
      <c r="C20" s="45"/>
      <c r="D20" s="11"/>
      <c r="E20" s="11"/>
      <c r="F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Z20" s="11"/>
      <c r="AA20" s="49" t="s">
        <v>26</v>
      </c>
      <c r="AB20" s="11"/>
      <c r="AC20" s="11"/>
      <c r="AD20" s="11"/>
      <c r="AE20" s="11"/>
      <c r="AF20" s="12" t="s">
        <v>27</v>
      </c>
    </row>
    <row r="21" spans="1:46" ht="15.75" x14ac:dyDescent="0.2">
      <c r="A21" s="35"/>
      <c r="B21" s="46"/>
      <c r="C21" s="47"/>
      <c r="D21" s="11"/>
      <c r="E21" s="11"/>
      <c r="F21" s="12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AA21" s="11"/>
      <c r="AD21" s="24"/>
      <c r="AF21" s="11"/>
      <c r="AI21" s="12"/>
    </row>
    <row r="22" spans="1:46" ht="18.75" customHeight="1" x14ac:dyDescent="0.2">
      <c r="A22" s="8"/>
      <c r="B22" s="3"/>
      <c r="C22" s="4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</row>
    <row r="23" spans="1:46" ht="18.75" customHeight="1" x14ac:dyDescent="0.2">
      <c r="A23" s="9"/>
      <c r="B23" s="2"/>
      <c r="C23" s="2"/>
      <c r="D23" s="5"/>
      <c r="E23" s="5"/>
      <c r="F23" s="5"/>
      <c r="G23" s="5"/>
      <c r="H23" s="61"/>
      <c r="I23" s="61"/>
      <c r="J23" s="5"/>
      <c r="K23" s="5"/>
      <c r="L23" s="5"/>
      <c r="M23" s="61"/>
      <c r="N23" s="5"/>
      <c r="O23" s="5"/>
      <c r="P23" s="5"/>
      <c r="Q23" s="5"/>
      <c r="R23" s="5"/>
      <c r="S23" s="60"/>
      <c r="T23" s="5"/>
      <c r="U23" s="61"/>
      <c r="V23" s="57"/>
      <c r="W23" s="57"/>
      <c r="X23" s="57"/>
      <c r="Y23" s="5"/>
      <c r="Z23" s="5"/>
      <c r="AA23" s="5"/>
      <c r="AB23" s="5"/>
      <c r="AC23" s="5"/>
      <c r="AD23" s="5"/>
      <c r="AE23" s="5"/>
      <c r="AF23" s="5"/>
      <c r="AG23" s="5"/>
    </row>
    <row r="24" spans="1:46" s="7" customFormat="1" x14ac:dyDescent="0.2">
      <c r="A24" s="37"/>
      <c r="B24" s="6"/>
      <c r="C24" s="6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</row>
    <row r="25" spans="1:46" s="7" customFormat="1" x14ac:dyDescent="0.2">
      <c r="A25" s="37"/>
      <c r="B25" s="6"/>
      <c r="C25" s="6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</row>
    <row r="26" spans="1:46" x14ac:dyDescent="0.2">
      <c r="A26" s="9"/>
      <c r="B26" s="2"/>
      <c r="C26" s="2"/>
    </row>
    <row r="27" spans="1:46" x14ac:dyDescent="0.2">
      <c r="A27" s="9"/>
      <c r="B27" s="2"/>
      <c r="C27" s="2"/>
    </row>
    <row r="28" spans="1:46" x14ac:dyDescent="0.2">
      <c r="A28" s="9"/>
      <c r="B28" s="2"/>
      <c r="C28" s="2"/>
    </row>
    <row r="29" spans="1:46" x14ac:dyDescent="0.2">
      <c r="A29" s="9"/>
      <c r="B29" s="2"/>
      <c r="C29" s="2"/>
    </row>
    <row r="30" spans="1:46" x14ac:dyDescent="0.2">
      <c r="A30" s="9"/>
      <c r="B30" s="2"/>
      <c r="C30" s="2"/>
    </row>
    <row r="31" spans="1:46" x14ac:dyDescent="0.2">
      <c r="A31" s="9"/>
      <c r="B31" s="2"/>
      <c r="C31" s="2"/>
    </row>
    <row r="32" spans="1:46" x14ac:dyDescent="0.2">
      <c r="A32" s="9"/>
      <c r="B32" s="2"/>
      <c r="C32" s="2"/>
    </row>
    <row r="33" spans="1:3" x14ac:dyDescent="0.2">
      <c r="A33" s="9"/>
      <c r="B33" s="2"/>
      <c r="C33" s="2"/>
    </row>
    <row r="34" spans="1:3" x14ac:dyDescent="0.2">
      <c r="A34" s="9"/>
      <c r="B34" s="2"/>
      <c r="C34" s="2"/>
    </row>
    <row r="35" spans="1:3" x14ac:dyDescent="0.2">
      <c r="A35" s="9"/>
      <c r="B35" s="2"/>
      <c r="C35" s="2"/>
    </row>
    <row r="36" spans="1:3" x14ac:dyDescent="0.2">
      <c r="A36" s="9"/>
      <c r="B36" s="2"/>
      <c r="C36" s="2"/>
    </row>
    <row r="37" spans="1:3" x14ac:dyDescent="0.2">
      <c r="A37" s="9"/>
      <c r="B37" s="2"/>
      <c r="C37" s="2"/>
    </row>
    <row r="38" spans="1:3" x14ac:dyDescent="0.2">
      <c r="A38" s="9"/>
      <c r="B38" s="2"/>
      <c r="C38" s="2"/>
    </row>
    <row r="39" spans="1:3" x14ac:dyDescent="0.2">
      <c r="A39" s="9"/>
      <c r="B39" s="2"/>
      <c r="C39" s="2"/>
    </row>
    <row r="40" spans="1:3" x14ac:dyDescent="0.2">
      <c r="A40" s="9"/>
      <c r="B40" s="2"/>
      <c r="C40" s="2"/>
    </row>
    <row r="41" spans="1:3" x14ac:dyDescent="0.2">
      <c r="A41" s="9"/>
      <c r="B41" s="2"/>
      <c r="C41" s="2"/>
    </row>
    <row r="42" spans="1:3" x14ac:dyDescent="0.2">
      <c r="A42" s="9"/>
      <c r="B42" s="2"/>
      <c r="C42" s="2"/>
    </row>
    <row r="43" spans="1:3" x14ac:dyDescent="0.2">
      <c r="A43" s="9"/>
      <c r="B43" s="2"/>
      <c r="C43" s="2"/>
    </row>
    <row r="44" spans="1:3" x14ac:dyDescent="0.2">
      <c r="A44" s="9"/>
      <c r="B44" s="2"/>
      <c r="C44" s="2"/>
    </row>
    <row r="45" spans="1:3" x14ac:dyDescent="0.2">
      <c r="A45" s="9"/>
      <c r="B45" s="2"/>
      <c r="C45" s="2"/>
    </row>
    <row r="46" spans="1:3" x14ac:dyDescent="0.2">
      <c r="A46" s="9"/>
      <c r="B46" s="2"/>
      <c r="C46" s="2"/>
    </row>
    <row r="47" spans="1:3" x14ac:dyDescent="0.2">
      <c r="A47" s="9"/>
      <c r="B47" s="2"/>
      <c r="C47" s="2"/>
    </row>
    <row r="48" spans="1:3" x14ac:dyDescent="0.2">
      <c r="A48" s="9"/>
      <c r="B48" s="2"/>
      <c r="C48" s="2"/>
    </row>
    <row r="49" spans="1:3" ht="44.25" customHeight="1" x14ac:dyDescent="0.2">
      <c r="A49" s="9"/>
    </row>
    <row r="50" spans="1:3" x14ac:dyDescent="0.2">
      <c r="A50" s="9"/>
    </row>
    <row r="51" spans="1:3" x14ac:dyDescent="0.2">
      <c r="A51" s="9"/>
    </row>
    <row r="52" spans="1:3" ht="13.5" thickBot="1" x14ac:dyDescent="0.25">
      <c r="C52" s="48"/>
    </row>
    <row r="62" spans="1:3" ht="45.75" customHeight="1" x14ac:dyDescent="0.2"/>
  </sheetData>
  <mergeCells count="51">
    <mergeCell ref="D22:AF22"/>
    <mergeCell ref="D19:AF19"/>
    <mergeCell ref="F11:F12"/>
    <mergeCell ref="AE11:AF11"/>
    <mergeCell ref="O11:R11"/>
    <mergeCell ref="T11:T12"/>
    <mergeCell ref="K11:L11"/>
    <mergeCell ref="AD11:AD12"/>
    <mergeCell ref="Z13:AF13"/>
    <mergeCell ref="D7:D14"/>
    <mergeCell ref="Z8:AF8"/>
    <mergeCell ref="AA11:AA12"/>
    <mergeCell ref="F13:L13"/>
    <mergeCell ref="J10:L10"/>
    <mergeCell ref="R1:Y1"/>
    <mergeCell ref="D5:AG5"/>
    <mergeCell ref="F8:F9"/>
    <mergeCell ref="Z9:AA9"/>
    <mergeCell ref="Z7:AG7"/>
    <mergeCell ref="AB9:AF9"/>
    <mergeCell ref="AF1:AG2"/>
    <mergeCell ref="D3:E3"/>
    <mergeCell ref="D4:E4"/>
    <mergeCell ref="E7:E14"/>
    <mergeCell ref="F10:G10"/>
    <mergeCell ref="AG8:AG14"/>
    <mergeCell ref="J8:L8"/>
    <mergeCell ref="J11:J12"/>
    <mergeCell ref="AB11:AB12"/>
    <mergeCell ref="Z11:Z12"/>
    <mergeCell ref="N7:X7"/>
    <mergeCell ref="N8:X8"/>
    <mergeCell ref="N9:X9"/>
    <mergeCell ref="Z10:AF10"/>
    <mergeCell ref="N11:N12"/>
    <mergeCell ref="N10:X10"/>
    <mergeCell ref="S11:S12"/>
    <mergeCell ref="U11:U12"/>
    <mergeCell ref="D6:G6"/>
    <mergeCell ref="Y8:Y13"/>
    <mergeCell ref="J7:L7"/>
    <mergeCell ref="J6:L6"/>
    <mergeCell ref="F7:G7"/>
    <mergeCell ref="G11:G12"/>
    <mergeCell ref="N13:T13"/>
    <mergeCell ref="J9:L9"/>
    <mergeCell ref="H11:I11"/>
    <mergeCell ref="M11:M12"/>
    <mergeCell ref="V6:X6"/>
    <mergeCell ref="V11:V12"/>
    <mergeCell ref="W11:X11"/>
  </mergeCells>
  <phoneticPr fontId="16" type="noConversion"/>
  <printOptions horizontalCentered="1"/>
  <pageMargins left="0.19685039370078741" right="0.19685039370078741" top="0.78740157480314965" bottom="0.78740157480314965" header="0.31496062992125984" footer="0.31496062992125984"/>
  <pageSetup paperSize="9" scale="29" fitToWidth="3" fitToHeight="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6CD070-41B0-4285-8070-05B13B3C1FED}">
  <ds:schemaRefs>
    <ds:schemaRef ds:uri="acedc1b3-a6a6-4744-bb8f-c9b717f8a9c9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дод.5</vt:lpstr>
      <vt:lpstr>дод.5!Область_друку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User</cp:lastModifiedBy>
  <cp:lastPrinted>2020-07-27T12:53:14Z</cp:lastPrinted>
  <dcterms:created xsi:type="dcterms:W3CDTF">2014-01-17T10:52:16Z</dcterms:created>
  <dcterms:modified xsi:type="dcterms:W3CDTF">2020-07-27T12:53:42Z</dcterms:modified>
</cp:coreProperties>
</file>